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vdb\Documents\Grasshopper\Grass-Hopper\Product Manual page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I3" i="1" s="1"/>
  <c r="O3" i="1"/>
  <c r="I5" i="1" s="1"/>
  <c r="O5" i="1"/>
  <c r="J7" i="1" s="1"/>
  <c r="N5" i="1"/>
  <c r="M5" i="1"/>
  <c r="B8" i="1" s="1"/>
  <c r="N3" i="1"/>
  <c r="N2" i="1"/>
  <c r="M3" i="1"/>
  <c r="B6" i="1" s="1"/>
  <c r="M2" i="1"/>
  <c r="B4" i="1" s="1"/>
  <c r="G7" i="1" l="1"/>
  <c r="I7" i="1"/>
  <c r="G5" i="1"/>
  <c r="G3" i="1"/>
  <c r="F7" i="1"/>
  <c r="H7" i="1" s="1"/>
  <c r="J5" i="1"/>
  <c r="F5" i="1"/>
  <c r="J3" i="1"/>
  <c r="F3" i="1"/>
  <c r="E3" i="1" s="1"/>
  <c r="E5" i="1" l="1"/>
  <c r="H5" i="1"/>
  <c r="E7" i="1"/>
  <c r="H3" i="1"/>
</calcChain>
</file>

<file path=xl/sharedStrings.xml><?xml version="1.0" encoding="utf-8"?>
<sst xmlns="http://schemas.openxmlformats.org/spreadsheetml/2006/main" count="14" uniqueCount="14">
  <si>
    <t>External Cabinet Width (mm)</t>
  </si>
  <si>
    <t>Thickness of Cabinet Sides (mm)</t>
  </si>
  <si>
    <t>Minimum Internal Depth of Cabinet (mm)</t>
  </si>
  <si>
    <t>80mm</t>
  </si>
  <si>
    <t>Thickness of Base (mm)</t>
  </si>
  <si>
    <t>Base Board Width (mm)</t>
  </si>
  <si>
    <t>Base Board Length (mm)</t>
  </si>
  <si>
    <t>Back Board Height (mm)</t>
  </si>
  <si>
    <t>Back Board Width (mm)</t>
  </si>
  <si>
    <t>Magic Box Height</t>
  </si>
  <si>
    <t>Magic Box Nominal Length</t>
  </si>
  <si>
    <t>120mm</t>
  </si>
  <si>
    <t>170mm</t>
  </si>
  <si>
    <t>Enter measurements in Blue Cells to calculate the sizes of the base and back panels for Magic Box drawers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</si>
</sst>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" fontId="4" fillId="2" borderId="3" xfId="0" applyNumberFormat="1" applyFont="1" applyFill="1" applyBorder="1" applyAlignment="1" applyProtection="1">
      <alignment horizontal="center" vertical="center"/>
      <protection hidden="1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  <protection hidden="1"/>
    </xf>
    <xf numFmtId="0" fontId="5" fillId="3" borderId="2" xfId="0" applyFont="1" applyFill="1" applyBorder="1" applyAlignment="1" applyProtection="1">
      <alignment horizontal="center"/>
      <protection hidden="1"/>
    </xf>
    <xf numFmtId="1" fontId="5" fillId="3" borderId="3" xfId="0" applyNumberFormat="1" applyFont="1" applyFill="1" applyBorder="1" applyAlignment="1" applyProtection="1">
      <alignment vertical="center"/>
      <protection hidden="1"/>
    </xf>
    <xf numFmtId="0" fontId="5" fillId="3" borderId="3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center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1" fontId="3" fillId="2" borderId="3" xfId="0" applyNumberFormat="1" applyFont="1" applyFill="1" applyBorder="1" applyAlignment="1" applyProtection="1">
      <alignment vertical="center"/>
      <protection hidden="1"/>
    </xf>
    <xf numFmtId="1" fontId="3" fillId="3" borderId="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showZeros="0" tabSelected="1" workbookViewId="0">
      <selection activeCell="B3" sqref="B3"/>
    </sheetView>
  </sheetViews>
  <sheetFormatPr defaultRowHeight="14.4" x14ac:dyDescent="0.3"/>
  <cols>
    <col min="1" max="1" width="11.109375" style="1" customWidth="1"/>
    <col min="2" max="2" width="11" style="1" customWidth="1"/>
    <col min="3" max="6" width="15.77734375" style="1" customWidth="1"/>
    <col min="7" max="7" width="13.6640625" style="1" customWidth="1"/>
    <col min="8" max="8" width="15.77734375" style="1" customWidth="1"/>
    <col min="9" max="9" width="15.33203125" style="1" customWidth="1"/>
    <col min="10" max="10" width="14.88671875" style="1" customWidth="1"/>
    <col min="11" max="12" width="8.88671875" style="1"/>
    <col min="13" max="15" width="8.88671875" style="1" hidden="1" customWidth="1"/>
    <col min="16" max="16384" width="8.88671875" style="1"/>
  </cols>
  <sheetData>
    <row r="2" spans="1:15" ht="55.05" customHeight="1" x14ac:dyDescent="0.3">
      <c r="A2" s="4" t="s">
        <v>9</v>
      </c>
      <c r="B2" s="4" t="s">
        <v>10</v>
      </c>
      <c r="C2" s="4" t="s">
        <v>0</v>
      </c>
      <c r="D2" s="4" t="s">
        <v>1</v>
      </c>
      <c r="E2" s="4" t="s">
        <v>4</v>
      </c>
      <c r="F2" s="4" t="s">
        <v>6</v>
      </c>
      <c r="G2" s="4" t="s">
        <v>5</v>
      </c>
      <c r="H2" s="4" t="s">
        <v>7</v>
      </c>
      <c r="I2" s="4" t="s">
        <v>8</v>
      </c>
      <c r="J2" s="4" t="s">
        <v>2</v>
      </c>
      <c r="M2" s="1" t="b">
        <f>OR(B3=0,B3=270,B3=300,B3=350,B3=400,B3=450,B3=500,B3=550)</f>
        <v>1</v>
      </c>
      <c r="N2" s="1" t="b">
        <f>OR(B3=270,B3=300,B3=350,B3=400,B3=450,B3=500,B3=550)</f>
        <v>0</v>
      </c>
      <c r="O2" s="1" t="b">
        <f>OR(B3=0,C3=0,D3=0,)</f>
        <v>1</v>
      </c>
    </row>
    <row r="3" spans="1:15" ht="34.200000000000003" customHeight="1" x14ac:dyDescent="0.45">
      <c r="A3" s="22" t="s">
        <v>3</v>
      </c>
      <c r="B3" s="7"/>
      <c r="C3" s="7"/>
      <c r="D3" s="7"/>
      <c r="E3" s="8">
        <f>IF(F3&gt;0,16,0)</f>
        <v>0</v>
      </c>
      <c r="F3" s="8">
        <f>IF(O2=FALSE,(B3-10),0)</f>
        <v>0</v>
      </c>
      <c r="G3" s="8">
        <f>IF(O2=FALSE,(C3-(2*D3)-35),0)</f>
        <v>0</v>
      </c>
      <c r="H3" s="9">
        <f>IF(F3&gt;0,63,0)</f>
        <v>0</v>
      </c>
      <c r="I3" s="9">
        <f>IF(O2=FALSE,(C3-(2*D3)-38),0)</f>
        <v>0</v>
      </c>
      <c r="J3" s="9">
        <f>IF(O2=FALSE,(B3+10),0)</f>
        <v>0</v>
      </c>
      <c r="M3" s="1" t="b">
        <f>OR(B5=0,B5=270,B5=300,B5=350,B5=400,B5=450,B5=500,B5=550)</f>
        <v>1</v>
      </c>
      <c r="N3" s="1" t="b">
        <f>OR(B5=270,B5=300,B5=350,B5=400,B5=450,B5=500,B5=550)</f>
        <v>0</v>
      </c>
      <c r="O3" s="1" t="b">
        <f>OR(B5=0,C5=0,D5=0,)</f>
        <v>1</v>
      </c>
    </row>
    <row r="4" spans="1:15" ht="15" customHeight="1" x14ac:dyDescent="0.3">
      <c r="A4" s="23"/>
      <c r="B4" s="6" t="str">
        <f>IF(M2=FALSE,"ERROR!","")</f>
        <v/>
      </c>
      <c r="C4" s="19"/>
      <c r="D4" s="19"/>
      <c r="E4" s="20"/>
      <c r="F4" s="10"/>
      <c r="G4" s="10"/>
      <c r="H4" s="17"/>
      <c r="I4" s="11"/>
      <c r="J4" s="11"/>
    </row>
    <row r="5" spans="1:15" ht="34.200000000000003" customHeight="1" x14ac:dyDescent="0.45">
      <c r="A5" s="22" t="s">
        <v>11</v>
      </c>
      <c r="B5" s="12"/>
      <c r="C5" s="12"/>
      <c r="D5" s="12"/>
      <c r="E5" s="8">
        <f>IF(F5&gt;0,16,0)</f>
        <v>0</v>
      </c>
      <c r="F5" s="8">
        <f>IF(O3=FALSE,(B5-10),0)</f>
        <v>0</v>
      </c>
      <c r="G5" s="8">
        <f>IF(O3=FALSE,(C5-(2*D5)-35),0)</f>
        <v>0</v>
      </c>
      <c r="H5" s="9">
        <f>IF(F5&gt;0,101,0)</f>
        <v>0</v>
      </c>
      <c r="I5" s="9">
        <f>IF(O3=FALSE,(C5-(2*D5)-38),0)</f>
        <v>0</v>
      </c>
      <c r="J5" s="9">
        <f>IF(O3=FALSE,(B5+10),0)</f>
        <v>0</v>
      </c>
      <c r="K5" s="5"/>
      <c r="M5" s="1" t="b">
        <f>OR(B7=0,B7=270,B7=300,B7=350,B7=400,B7=450,B7=500,B7=550)</f>
        <v>1</v>
      </c>
      <c r="N5" s="1" t="b">
        <f>OR(B7=270,B7=300,B7=350,B7=400,B7=450,B7=500,B7=550)</f>
        <v>0</v>
      </c>
      <c r="O5" s="1" t="b">
        <f>OR(B7=0,C7=0,D7=0,)</f>
        <v>1</v>
      </c>
    </row>
    <row r="6" spans="1:15" ht="15" customHeight="1" x14ac:dyDescent="0.3">
      <c r="A6" s="23"/>
      <c r="B6" s="6" t="str">
        <f>IF(M3=FALSE,"ERROR!","")</f>
        <v/>
      </c>
      <c r="C6" s="16"/>
      <c r="D6" s="16"/>
      <c r="E6" s="15"/>
      <c r="F6" s="13"/>
      <c r="G6" s="13"/>
      <c r="H6" s="18"/>
      <c r="I6" s="14"/>
      <c r="J6" s="14"/>
      <c r="K6" s="5"/>
    </row>
    <row r="7" spans="1:15" ht="34.200000000000003" customHeight="1" x14ac:dyDescent="0.45">
      <c r="A7" s="22" t="s">
        <v>12</v>
      </c>
      <c r="B7" s="12"/>
      <c r="C7" s="12"/>
      <c r="D7" s="12"/>
      <c r="E7" s="8">
        <f>IF(F7&gt;0,16,0)</f>
        <v>0</v>
      </c>
      <c r="F7" s="8">
        <f>IF(O5=FALSE,(B7-10),0)</f>
        <v>0</v>
      </c>
      <c r="G7" s="8">
        <f>IF(O5=FALSE,(C7-(2*D7)-35),0)</f>
        <v>0</v>
      </c>
      <c r="H7" s="9">
        <f>IF(F7&gt;0,148,0)</f>
        <v>0</v>
      </c>
      <c r="I7" s="9">
        <f>IF(O5=FALSE,(C7-(2*D7)-38),0)</f>
        <v>0</v>
      </c>
      <c r="J7" s="9">
        <f>IF(O5=FALSE,(B7+10),0)</f>
        <v>0</v>
      </c>
      <c r="K7" s="5"/>
    </row>
    <row r="8" spans="1:15" ht="15" customHeight="1" x14ac:dyDescent="0.3">
      <c r="A8" s="23"/>
      <c r="B8" s="6" t="str">
        <f>IF(M5=FALSE,"ERROR!","")</f>
        <v/>
      </c>
      <c r="C8" s="16"/>
      <c r="D8" s="16"/>
      <c r="E8" s="15"/>
      <c r="F8" s="13"/>
      <c r="G8" s="13"/>
      <c r="H8" s="18"/>
      <c r="I8" s="14"/>
      <c r="J8" s="14"/>
      <c r="K8" s="5"/>
    </row>
    <row r="9" spans="1:15" ht="41.4" customHeight="1" x14ac:dyDescent="0.3">
      <c r="A9" s="21" t="s">
        <v>13</v>
      </c>
      <c r="B9" s="21"/>
      <c r="C9" s="21"/>
      <c r="D9" s="21"/>
      <c r="E9" s="21"/>
      <c r="F9" s="21"/>
      <c r="G9" s="21"/>
      <c r="H9" s="21"/>
      <c r="I9" s="21"/>
      <c r="J9" s="21"/>
    </row>
    <row r="13" spans="1:15" x14ac:dyDescent="0.3">
      <c r="H13" s="2"/>
    </row>
    <row r="16" spans="1:15" x14ac:dyDescent="0.3">
      <c r="E16" s="3"/>
    </row>
  </sheetData>
  <sheetProtection algorithmName="SHA-512" hashValue="HiGM5QjY15aLooEwL0eGk1pRyHnuQ5GqMFlVB4TN5a7ApjiNVNJ60xmrd0KEwj3oH4P5Fo7A9wa3xz/UlobS4w==" saltValue="e29Zin9XSeSSuysG3jILXw==" spinCount="100000" sheet="1" objects="1" scenarios="1" selectLockedCells="1"/>
  <mergeCells count="4">
    <mergeCell ref="A9:J9"/>
    <mergeCell ref="A3:A4"/>
    <mergeCell ref="A5:A6"/>
    <mergeCell ref="A7:A8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van den Broek</dc:creator>
  <cp:lastModifiedBy>Richard van den Broek</cp:lastModifiedBy>
  <dcterms:created xsi:type="dcterms:W3CDTF">2020-12-17T16:25:32Z</dcterms:created>
  <dcterms:modified xsi:type="dcterms:W3CDTF">2022-05-12T17:25:37Z</dcterms:modified>
</cp:coreProperties>
</file>